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55" activeTab="0"/>
  </bookViews>
  <sheets>
    <sheet name="Spotreba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<sst xmlns="http://schemas.openxmlformats.org/spreadsheetml/2006/main" count="75" uniqueCount="57">
  <si>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TECHNICKÝ VÝPOČET SPOTŘEBY CHEMICKÉ MALTY</t>
  </si>
  <si>
    <t>ZADÁNÍ</t>
  </si>
  <si>
    <t>co</t>
  </si>
  <si>
    <t>jednotka</t>
  </si>
  <si>
    <t>značka</t>
  </si>
  <si>
    <t>hodnota</t>
  </si>
  <si>
    <t>průměr svorníku (roxoru)</t>
  </si>
  <si>
    <t>mm</t>
  </si>
  <si>
    <t>d</t>
  </si>
  <si>
    <t xml:space="preserve">průměr vrtané díry </t>
  </si>
  <si>
    <t>D</t>
  </si>
  <si>
    <t>hloubka kotvení</t>
  </si>
  <si>
    <t>h</t>
  </si>
  <si>
    <t>počet děr</t>
  </si>
  <si>
    <t>ks</t>
  </si>
  <si>
    <t>p</t>
  </si>
  <si>
    <t>cm3</t>
  </si>
  <si>
    <t>Ok</t>
  </si>
  <si>
    <t>cena za kartuši</t>
  </si>
  <si>
    <t>kč</t>
  </si>
  <si>
    <t>C</t>
  </si>
  <si>
    <t xml:space="preserve">VÝPOČET  </t>
  </si>
  <si>
    <t>vzorec</t>
  </si>
  <si>
    <t>výsledek</t>
  </si>
  <si>
    <t>objem válce díry</t>
  </si>
  <si>
    <t>((TT*D2)/4)*h</t>
  </si>
  <si>
    <t>mm3</t>
  </si>
  <si>
    <t>OD</t>
  </si>
  <si>
    <t>objem válce svorníků</t>
  </si>
  <si>
    <t>((TT*d2)/4)*h</t>
  </si>
  <si>
    <t>Od</t>
  </si>
  <si>
    <t>rozdíl objemů válců</t>
  </si>
  <si>
    <t>OD-Od</t>
  </si>
  <si>
    <t>RDd</t>
  </si>
  <si>
    <t>rozdíl objemů válců převod na cm3</t>
  </si>
  <si>
    <t>celkový objem malty</t>
  </si>
  <si>
    <t>RDd*p</t>
  </si>
  <si>
    <t>CO</t>
  </si>
  <si>
    <t>SPOTŘEBA MALTY V PLNÉM MATERIÁLU</t>
  </si>
  <si>
    <t xml:space="preserve">CELKOVÁ CENA ZA KARTUŠE </t>
  </si>
  <si>
    <t>SPOTŘEBA MALTY V POROTHERMU</t>
  </si>
  <si>
    <t>počet kartuší Pkpm</t>
  </si>
  <si>
    <t>počet kartuší Pkpr</t>
  </si>
  <si>
    <t>CO*3/Ok-zaokr.</t>
  </si>
  <si>
    <t>CO/Ok-zaokr.</t>
  </si>
  <si>
    <t>Pkpm*C</t>
  </si>
  <si>
    <t>Pkpr*C</t>
  </si>
  <si>
    <t>cena</t>
  </si>
  <si>
    <t>počet kartuší</t>
  </si>
  <si>
    <t>zde vložte hodnoty</t>
  </si>
  <si>
    <t>v betonu</t>
  </si>
  <si>
    <t>v porothermu</t>
  </si>
  <si>
    <t>průměr vrtané díry</t>
  </si>
  <si>
    <t>min.hloubka kotvení</t>
  </si>
  <si>
    <t>obsah kartuše chemické malty(950,380,360,345,390,300,150,100)</t>
  </si>
  <si>
    <t>průměr   svorníku</t>
  </si>
  <si>
    <t>pokud není zadáno od zákazníka tak si vyberte zde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</si>
</sst>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b/>
      <sz val="18"/>
      <name val="Arial Black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b/>
      <sz val="24"/>
      <name val="Arial Black"/>
      <family val="2"/>
    </font>
    <font>
      <sz val="14"/>
      <name val="Arial Black"/>
      <family val="2"/>
    </font>
    <font>
      <sz val="14"/>
      <name val="Arial"/>
      <family val="2"/>
    </font>
    <font>
      <sz val="16"/>
      <name val="Arial"/>
      <family val="2"/>
    </font>
    <font>
      <sz val="14"/>
      <name val="Arial CE"/>
      <family val="2"/>
    </font>
    <font>
      <sz val="16"/>
      <name val="Arial Black"/>
      <family val="2"/>
    </font>
    <font>
      <b/>
      <sz val="16"/>
      <color indexed="10"/>
      <name val="Arial CE"/>
      <family val="2"/>
    </font>
    <font>
      <b/>
      <sz val="2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3" fontId="4" fillId="35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3" fontId="4" fillId="34" borderId="25" xfId="0" applyNumberFormat="1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3" fontId="4" fillId="34" borderId="28" xfId="0" applyNumberFormat="1" applyFont="1" applyFill="1" applyBorder="1" applyAlignment="1">
      <alignment horizontal="center"/>
    </xf>
    <xf numFmtId="3" fontId="4" fillId="34" borderId="29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6" borderId="0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3" fontId="4" fillId="34" borderId="33" xfId="0" applyNumberFormat="1" applyFont="1" applyFill="1" applyBorder="1" applyAlignment="1">
      <alignment horizontal="center"/>
    </xf>
    <xf numFmtId="3" fontId="4" fillId="36" borderId="34" xfId="0" applyNumberFormat="1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3" fontId="4" fillId="37" borderId="12" xfId="0" applyNumberFormat="1" applyFont="1" applyFill="1" applyBorder="1" applyAlignment="1">
      <alignment horizontal="center"/>
    </xf>
    <xf numFmtId="0" fontId="8" fillId="37" borderId="35" xfId="0" applyFont="1" applyFill="1" applyBorder="1" applyAlignment="1">
      <alignment/>
    </xf>
    <xf numFmtId="0" fontId="7" fillId="37" borderId="17" xfId="0" applyFont="1" applyFill="1" applyBorder="1" applyAlignment="1">
      <alignment/>
    </xf>
    <xf numFmtId="0" fontId="8" fillId="36" borderId="35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6" borderId="36" xfId="0" applyFont="1" applyFill="1" applyBorder="1" applyAlignment="1">
      <alignment/>
    </xf>
    <xf numFmtId="0" fontId="12" fillId="37" borderId="16" xfId="0" applyFont="1" applyFill="1" applyBorder="1" applyAlignment="1">
      <alignment/>
    </xf>
    <xf numFmtId="0" fontId="13" fillId="36" borderId="16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1" fillId="33" borderId="37" xfId="0" applyFont="1" applyFill="1" applyBorder="1" applyAlignment="1">
      <alignment horizontal="center"/>
    </xf>
    <xf numFmtId="3" fontId="1" fillId="33" borderId="38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3" fillId="38" borderId="17" xfId="0" applyFont="1" applyFill="1" applyBorder="1" applyAlignment="1">
      <alignment/>
    </xf>
    <xf numFmtId="0" fontId="3" fillId="38" borderId="39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38" xfId="0" applyFont="1" applyBorder="1" applyAlignment="1">
      <alignment/>
    </xf>
    <xf numFmtId="3" fontId="16" fillId="39" borderId="42" xfId="0" applyNumberFormat="1" applyFont="1" applyFill="1" applyBorder="1" applyAlignment="1" applyProtection="1">
      <alignment horizontal="center"/>
      <protection locked="0"/>
    </xf>
    <xf numFmtId="3" fontId="16" fillId="39" borderId="37" xfId="0" applyNumberFormat="1" applyFont="1" applyFill="1" applyBorder="1" applyAlignment="1" applyProtection="1">
      <alignment horizontal="center"/>
      <protection locked="0"/>
    </xf>
    <xf numFmtId="3" fontId="16" fillId="39" borderId="38" xfId="0" applyNumberFormat="1" applyFont="1" applyFill="1" applyBorder="1" applyAlignment="1" applyProtection="1">
      <alignment horizontal="center"/>
      <protection locked="0"/>
    </xf>
    <xf numFmtId="0" fontId="4" fillId="34" borderId="41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7" fillId="38" borderId="16" xfId="0" applyFont="1" applyFill="1" applyBorder="1" applyAlignment="1">
      <alignment horizontal="center"/>
    </xf>
    <xf numFmtId="0" fontId="0" fillId="38" borderId="40" xfId="0" applyFill="1" applyBorder="1" applyAlignment="1">
      <alignment wrapText="1"/>
    </xf>
    <xf numFmtId="0" fontId="0" fillId="38" borderId="38" xfId="0" applyFill="1" applyBorder="1" applyAlignment="1">
      <alignment wrapText="1"/>
    </xf>
    <xf numFmtId="0" fontId="3" fillId="38" borderId="43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17" fillId="0" borderId="36" xfId="0" applyFont="1" applyFill="1" applyBorder="1" applyAlignment="1">
      <alignment textRotation="90" shrinkToFit="1"/>
    </xf>
    <xf numFmtId="0" fontId="4" fillId="34" borderId="35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1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38100</xdr:rowOff>
    </xdr:from>
    <xdr:to>
      <xdr:col>5</xdr:col>
      <xdr:colOff>200025</xdr:colOff>
      <xdr:row>9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8267700" y="2095500"/>
          <a:ext cx="190500" cy="5810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1866900</xdr:colOff>
      <xdr:row>1</xdr:row>
      <xdr:rowOff>571500</xdr:rowOff>
    </xdr:to>
    <xdr:pic>
      <xdr:nvPicPr>
        <xdr:cNvPr id="2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66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75" zoomScaleNormal="75" zoomScalePageLayoutView="0" workbookViewId="0" topLeftCell="A1">
      <selection activeCell="E10" sqref="E10"/>
    </sheetView>
  </sheetViews>
  <sheetFormatPr defaultColWidth="9.140625" defaultRowHeight="12.75"/>
  <cols>
    <col min="1" max="1" width="53.421875" style="0" customWidth="1"/>
    <col min="2" max="2" width="17.8515625" style="0" customWidth="1"/>
    <col min="3" max="3" width="12.00390625" style="0" customWidth="1"/>
    <col min="4" max="4" width="23.140625" style="0" customWidth="1"/>
    <col min="5" max="5" width="17.421875" style="0" customWidth="1"/>
    <col min="6" max="6" width="7.421875" style="0" customWidth="1"/>
    <col min="7" max="7" width="10.140625" style="0" customWidth="1"/>
    <col min="8" max="8" width="11.00390625" style="0" customWidth="1"/>
    <col min="9" max="9" width="10.7109375" style="0" customWidth="1"/>
    <col min="10" max="10" width="14.28125" style="0" customWidth="1"/>
  </cols>
  <sheetData>
    <row r="1" spans="1:5" ht="12.75">
      <c r="A1" s="1"/>
      <c r="B1" s="1"/>
      <c r="C1" s="1"/>
      <c r="D1" s="1"/>
      <c r="E1" s="1"/>
    </row>
    <row r="2" spans="1:5" ht="45.75" customHeight="1">
      <c r="A2" s="2"/>
      <c r="B2" s="2"/>
      <c r="C2" s="2"/>
      <c r="D2" s="2"/>
      <c r="E2" s="2"/>
    </row>
    <row r="3" spans="1:7" ht="27.75" thickBot="1">
      <c r="A3" s="3" t="s">
        <v>0</v>
      </c>
      <c r="B3" s="4"/>
      <c r="C3" s="2"/>
      <c r="D3" s="2"/>
      <c r="E3" s="2"/>
      <c r="G3" t="s">
        <v>56</v>
      </c>
    </row>
    <row r="4" spans="1:10" s="8" customFormat="1" ht="18.75" thickBot="1">
      <c r="A4" s="5" t="s">
        <v>1</v>
      </c>
      <c r="B4" s="6"/>
      <c r="C4" s="6"/>
      <c r="D4" s="6"/>
      <c r="E4" s="7"/>
      <c r="G4" s="76" t="s">
        <v>55</v>
      </c>
      <c r="H4" s="73" t="s">
        <v>52</v>
      </c>
      <c r="I4" s="73"/>
      <c r="J4" s="74" t="s">
        <v>53</v>
      </c>
    </row>
    <row r="5" spans="1:10" s="8" customFormat="1" ht="16.5" thickBot="1">
      <c r="A5" s="81" t="s">
        <v>2</v>
      </c>
      <c r="B5" s="82"/>
      <c r="C5" s="9" t="s">
        <v>3</v>
      </c>
      <c r="D5" s="9" t="s">
        <v>4</v>
      </c>
      <c r="E5" s="10" t="s">
        <v>5</v>
      </c>
      <c r="G5" s="77"/>
      <c r="H5" s="57" t="s">
        <v>50</v>
      </c>
      <c r="I5" s="58" t="s">
        <v>51</v>
      </c>
      <c r="J5" s="75"/>
    </row>
    <row r="6" spans="1:10" s="8" customFormat="1" ht="20.25">
      <c r="A6" s="83" t="s">
        <v>6</v>
      </c>
      <c r="B6" s="84"/>
      <c r="C6" s="11" t="s">
        <v>7</v>
      </c>
      <c r="D6" s="11" t="s">
        <v>8</v>
      </c>
      <c r="E6" s="68">
        <v>10</v>
      </c>
      <c r="F6" s="78" t="s">
        <v>49</v>
      </c>
      <c r="G6" s="59">
        <v>6</v>
      </c>
      <c r="H6" s="60">
        <v>8</v>
      </c>
      <c r="I6" s="60">
        <v>12</v>
      </c>
      <c r="J6" s="61">
        <v>60</v>
      </c>
    </row>
    <row r="7" spans="1:10" s="8" customFormat="1" ht="20.25">
      <c r="A7" s="71" t="s">
        <v>9</v>
      </c>
      <c r="B7" s="72"/>
      <c r="C7" s="12" t="s">
        <v>7</v>
      </c>
      <c r="D7" s="12" t="s">
        <v>10</v>
      </c>
      <c r="E7" s="69">
        <v>16</v>
      </c>
      <c r="F7" s="78"/>
      <c r="G7" s="62">
        <v>8</v>
      </c>
      <c r="H7" s="55">
        <v>10</v>
      </c>
      <c r="I7" s="55">
        <v>12</v>
      </c>
      <c r="J7" s="63">
        <v>80</v>
      </c>
    </row>
    <row r="8" spans="1:10" s="8" customFormat="1" ht="20.25">
      <c r="A8" s="71" t="s">
        <v>11</v>
      </c>
      <c r="B8" s="72"/>
      <c r="C8" s="12" t="s">
        <v>7</v>
      </c>
      <c r="D8" s="12" t="s">
        <v>12</v>
      </c>
      <c r="E8" s="69">
        <v>100</v>
      </c>
      <c r="F8" s="78"/>
      <c r="G8" s="62">
        <v>10</v>
      </c>
      <c r="H8" s="55">
        <v>12</v>
      </c>
      <c r="I8" s="55">
        <v>16</v>
      </c>
      <c r="J8" s="63">
        <v>100</v>
      </c>
    </row>
    <row r="9" spans="1:10" s="8" customFormat="1" ht="20.25">
      <c r="A9" s="71" t="s">
        <v>13</v>
      </c>
      <c r="B9" s="72"/>
      <c r="C9" s="12" t="s">
        <v>14</v>
      </c>
      <c r="D9" s="12" t="s">
        <v>15</v>
      </c>
      <c r="E9" s="69">
        <v>5500</v>
      </c>
      <c r="F9" s="78"/>
      <c r="G9" s="62">
        <v>12</v>
      </c>
      <c r="H9" s="55">
        <v>14</v>
      </c>
      <c r="I9" s="55">
        <v>16</v>
      </c>
      <c r="J9" s="63">
        <v>120</v>
      </c>
    </row>
    <row r="10" spans="1:10" s="8" customFormat="1" ht="20.25">
      <c r="A10" s="71" t="s">
        <v>54</v>
      </c>
      <c r="B10" s="72"/>
      <c r="C10" s="12" t="s">
        <v>16</v>
      </c>
      <c r="D10" s="12" t="s">
        <v>17</v>
      </c>
      <c r="E10" s="69">
        <v>400</v>
      </c>
      <c r="F10" s="78"/>
      <c r="G10" s="62">
        <v>16</v>
      </c>
      <c r="H10" s="55">
        <v>18</v>
      </c>
      <c r="I10" s="55">
        <v>22</v>
      </c>
      <c r="J10" s="63">
        <v>160</v>
      </c>
    </row>
    <row r="11" spans="1:10" s="8" customFormat="1" ht="21" thickBot="1">
      <c r="A11" s="79" t="s">
        <v>18</v>
      </c>
      <c r="B11" s="80"/>
      <c r="C11" s="13" t="s">
        <v>19</v>
      </c>
      <c r="D11" s="13" t="s">
        <v>20</v>
      </c>
      <c r="E11" s="70">
        <v>255</v>
      </c>
      <c r="F11" s="78"/>
      <c r="G11" s="62">
        <v>20</v>
      </c>
      <c r="H11" s="55">
        <v>24</v>
      </c>
      <c r="I11" s="56"/>
      <c r="J11" s="63">
        <v>200</v>
      </c>
    </row>
    <row r="12" spans="1:10" ht="18.75" thickBot="1">
      <c r="A12" s="5" t="s">
        <v>21</v>
      </c>
      <c r="B12" s="6"/>
      <c r="C12" s="6"/>
      <c r="D12" s="6"/>
      <c r="E12" s="14"/>
      <c r="G12" s="62">
        <v>24</v>
      </c>
      <c r="H12" s="55">
        <v>28</v>
      </c>
      <c r="I12" s="55"/>
      <c r="J12" s="63">
        <v>240</v>
      </c>
    </row>
    <row r="13" spans="1:10" ht="16.5" thickBot="1">
      <c r="A13" s="15" t="s">
        <v>2</v>
      </c>
      <c r="B13" s="16" t="s">
        <v>22</v>
      </c>
      <c r="C13" s="16" t="s">
        <v>3</v>
      </c>
      <c r="D13" s="17" t="s">
        <v>4</v>
      </c>
      <c r="E13" s="18" t="s">
        <v>23</v>
      </c>
      <c r="G13" s="64">
        <v>30</v>
      </c>
      <c r="H13" s="65">
        <v>35</v>
      </c>
      <c r="I13" s="66"/>
      <c r="J13" s="67">
        <v>300</v>
      </c>
    </row>
    <row r="14" spans="1:5" ht="16.5" thickBot="1">
      <c r="A14" s="19" t="s">
        <v>24</v>
      </c>
      <c r="B14" s="20" t="s">
        <v>25</v>
      </c>
      <c r="C14" s="20" t="s">
        <v>26</v>
      </c>
      <c r="D14" s="21" t="s">
        <v>27</v>
      </c>
      <c r="E14" s="22">
        <f>((3.14*E7*E7)/4)*E8</f>
        <v>20096</v>
      </c>
    </row>
    <row r="15" spans="1:5" ht="15.75">
      <c r="A15" s="19" t="s">
        <v>28</v>
      </c>
      <c r="B15" s="20" t="s">
        <v>29</v>
      </c>
      <c r="C15" s="20" t="s">
        <v>26</v>
      </c>
      <c r="D15" s="21" t="s">
        <v>30</v>
      </c>
      <c r="E15" s="22">
        <f>((3.14*E6*0.75*E6*0.75)/4)*E8</f>
        <v>4415.625</v>
      </c>
    </row>
    <row r="16" spans="1:5" ht="15.75">
      <c r="A16" s="23" t="s">
        <v>31</v>
      </c>
      <c r="B16" s="11" t="s">
        <v>32</v>
      </c>
      <c r="C16" s="11" t="s">
        <v>26</v>
      </c>
      <c r="D16" s="24" t="s">
        <v>33</v>
      </c>
      <c r="E16" s="25">
        <f>E14-E15</f>
        <v>15680.375</v>
      </c>
    </row>
    <row r="17" spans="1:5" ht="15.75">
      <c r="A17" s="23" t="s">
        <v>34</v>
      </c>
      <c r="B17" s="11" t="s">
        <v>32</v>
      </c>
      <c r="C17" s="12" t="s">
        <v>16</v>
      </c>
      <c r="D17" s="24" t="s">
        <v>33</v>
      </c>
      <c r="E17" s="26">
        <f>E16/1000</f>
        <v>15.680375</v>
      </c>
    </row>
    <row r="18" spans="1:5" ht="16.5" thickBot="1">
      <c r="A18" s="33" t="s">
        <v>35</v>
      </c>
      <c r="B18" s="34" t="s">
        <v>36</v>
      </c>
      <c r="C18" s="34" t="s">
        <v>16</v>
      </c>
      <c r="D18" s="35" t="s">
        <v>37</v>
      </c>
      <c r="E18" s="36">
        <f>E17*E9</f>
        <v>86242.0625</v>
      </c>
    </row>
    <row r="19" spans="1:6" ht="33.75" customHeight="1">
      <c r="A19" s="45" t="s">
        <v>38</v>
      </c>
      <c r="B19" s="39"/>
      <c r="C19" s="39"/>
      <c r="D19" s="39"/>
      <c r="E19" s="40"/>
      <c r="F19" s="27"/>
    </row>
    <row r="20" spans="1:6" ht="27">
      <c r="A20" s="47" t="s">
        <v>41</v>
      </c>
      <c r="B20" s="38" t="s">
        <v>44</v>
      </c>
      <c r="C20" s="38" t="s">
        <v>14</v>
      </c>
      <c r="D20" s="50" t="s">
        <v>48</v>
      </c>
      <c r="E20" s="53">
        <f>CEILING((((E18)/E10)),1)</f>
        <v>216</v>
      </c>
      <c r="F20" s="27"/>
    </row>
    <row r="21" spans="1:5" ht="27.75" thickBot="1">
      <c r="A21" s="41" t="s">
        <v>39</v>
      </c>
      <c r="B21" s="42" t="s">
        <v>45</v>
      </c>
      <c r="C21" s="42" t="s">
        <v>19</v>
      </c>
      <c r="D21" s="51" t="s">
        <v>47</v>
      </c>
      <c r="E21" s="54">
        <f>E20*E11</f>
        <v>55080</v>
      </c>
    </row>
    <row r="22" spans="1:5" ht="36.75">
      <c r="A22" s="46" t="s">
        <v>40</v>
      </c>
      <c r="B22" s="31"/>
      <c r="C22" s="31"/>
      <c r="D22" s="31"/>
      <c r="E22" s="37"/>
    </row>
    <row r="23" spans="1:5" ht="27">
      <c r="A23" s="48" t="s">
        <v>42</v>
      </c>
      <c r="B23" s="32" t="s">
        <v>43</v>
      </c>
      <c r="C23" s="32" t="s">
        <v>14</v>
      </c>
      <c r="D23" s="49" t="s">
        <v>48</v>
      </c>
      <c r="E23" s="53">
        <f>CEILING((((E18*3)/E10)),1)</f>
        <v>647</v>
      </c>
    </row>
    <row r="24" spans="1:5" ht="27.75" thickBot="1">
      <c r="A24" s="43" t="s">
        <v>39</v>
      </c>
      <c r="B24" s="44" t="s">
        <v>46</v>
      </c>
      <c r="C24" s="44" t="s">
        <v>19</v>
      </c>
      <c r="D24" s="52" t="s">
        <v>47</v>
      </c>
      <c r="E24" s="54">
        <f>E23*E11</f>
        <v>164985</v>
      </c>
    </row>
    <row r="25" ht="12.75">
      <c r="E25" s="28"/>
    </row>
    <row r="26" spans="1:5" ht="12.75">
      <c r="A26" s="29"/>
      <c r="E26" s="28"/>
    </row>
    <row r="27" ht="24.75">
      <c r="A27" s="30"/>
    </row>
  </sheetData>
  <sheetProtection password="F982" sheet="1"/>
  <mergeCells count="11">
    <mergeCell ref="A6:B6"/>
    <mergeCell ref="A7:B7"/>
    <mergeCell ref="A8:B8"/>
    <mergeCell ref="H4:I4"/>
    <mergeCell ref="J4:J5"/>
    <mergeCell ref="G4:G5"/>
    <mergeCell ref="F6:F11"/>
    <mergeCell ref="A9:B9"/>
    <mergeCell ref="A10:B10"/>
    <mergeCell ref="A11:B11"/>
    <mergeCell ref="A5:B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fischer international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zamecnik</dc:creator>
  <cp:keywords/>
  <dc:description/>
  <cp:lastModifiedBy>David</cp:lastModifiedBy>
  <cp:lastPrinted>2014-08-14T09:26:25Z</cp:lastPrinted>
  <dcterms:created xsi:type="dcterms:W3CDTF">2004-08-27T12:11:20Z</dcterms:created>
  <dcterms:modified xsi:type="dcterms:W3CDTF">2020-04-29T06:12:07Z</dcterms:modified>
  <cp:category/>
  <cp:version/>
  <cp:contentType/>
  <cp:contentStatus/>
</cp:coreProperties>
</file>